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600" windowWidth="19440" windowHeight="11025" tabRatio="183" activeTab="0"/>
  </bookViews>
  <sheets>
    <sheet name="Миллерово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<sst xmlns="http://schemas.openxmlformats.org/spreadsheetml/2006/main" count="65" uniqueCount="31">
  <si>
    <t>ком.</t>
  </si>
  <si>
    <t>№п/п</t>
  </si>
  <si>
    <t>ИТОГО</t>
  </si>
  <si>
    <t>1 курс</t>
  </si>
  <si>
    <t>2 курс</t>
  </si>
  <si>
    <t>3 курс</t>
  </si>
  <si>
    <t>4 курс</t>
  </si>
  <si>
    <t>5 курс</t>
  </si>
  <si>
    <t>ВСЕГО:</t>
  </si>
  <si>
    <t>Очная форма обучения</t>
  </si>
  <si>
    <t>Заочная форма обучения</t>
  </si>
  <si>
    <t>бюд</t>
  </si>
  <si>
    <t>ком</t>
  </si>
  <si>
    <t>ин.</t>
  </si>
  <si>
    <t>Менеджмент бак.</t>
  </si>
  <si>
    <t>Экономика бак.С/С</t>
  </si>
  <si>
    <t>Экономика бак.В/В</t>
  </si>
  <si>
    <t>Экономика бак.</t>
  </si>
  <si>
    <t>Юриспруденция бак.</t>
  </si>
  <si>
    <t>Специальность/ направление</t>
  </si>
  <si>
    <t>Юриспр.бак.С/С</t>
  </si>
  <si>
    <t>Юриспр.бак.В/В</t>
  </si>
  <si>
    <t>в т.ч. Акад.отп.</t>
  </si>
  <si>
    <t>в т.ч. Слушатели</t>
  </si>
  <si>
    <t>Менеджм.бак. В/В</t>
  </si>
  <si>
    <t>Менеджм.бак. С/С</t>
  </si>
  <si>
    <t>бюдж.Укр.по МС</t>
  </si>
  <si>
    <t>бюд (ин)</t>
  </si>
  <si>
    <t>Бюд (ин)</t>
  </si>
  <si>
    <t>бюд   (ин)</t>
  </si>
  <si>
    <t>на 31.03.2018  Миллерово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</si>
</sst>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[&lt;=9999999]###\-####;\(###\)\ ###\-####"/>
    <numFmt numFmtId="188" formatCode="0000"/>
    <numFmt numFmtId="189" formatCode="00000\-0000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8"/>
      <name val="Arial Cyr"/>
      <family val="0"/>
    </font>
    <font>
      <sz val="12"/>
      <color indexed="18"/>
      <name val="Arial Cyr"/>
      <family val="0"/>
    </font>
    <font>
      <b/>
      <sz val="12"/>
      <color indexed="18"/>
      <name val="Arial Cyr"/>
      <family val="0"/>
    </font>
    <font>
      <sz val="9"/>
      <color indexed="18"/>
      <name val="Arial Cyr"/>
      <family val="0"/>
    </font>
    <font>
      <b/>
      <i/>
      <sz val="12"/>
      <color indexed="18"/>
      <name val="Arial Cyr"/>
      <family val="0"/>
    </font>
    <font>
      <b/>
      <i/>
      <sz val="9"/>
      <color indexed="18"/>
      <name val="Arial Cyr"/>
      <family val="0"/>
    </font>
    <font>
      <b/>
      <sz val="9"/>
      <color indexed="18"/>
      <name val="Arial Cyr"/>
      <family val="0"/>
    </font>
    <font>
      <i/>
      <sz val="9"/>
      <color indexed="18"/>
      <name val="Arial Cyr"/>
      <family val="0"/>
    </font>
    <font>
      <i/>
      <sz val="12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" fontId="13" fillId="0" borderId="32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0" borderId="26" xfId="0" applyNumberFormat="1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1" fontId="13" fillId="0" borderId="34" xfId="0" applyNumberFormat="1" applyFont="1" applyFill="1" applyBorder="1" applyAlignment="1">
      <alignment horizontal="center" vertical="center" wrapText="1"/>
    </xf>
    <xf numFmtId="1" fontId="13" fillId="0" borderId="35" xfId="0" applyNumberFormat="1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 wrapText="1"/>
    </xf>
    <xf numFmtId="1" fontId="13" fillId="0" borderId="38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3" fillId="0" borderId="39" xfId="0" applyNumberFormat="1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1" fontId="14" fillId="33" borderId="56" xfId="0" applyNumberFormat="1" applyFont="1" applyFill="1" applyBorder="1" applyAlignment="1">
      <alignment horizontal="center" vertical="center" wrapText="1"/>
    </xf>
    <xf numFmtId="1" fontId="14" fillId="0" borderId="56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 wrapText="1"/>
    </xf>
    <xf numFmtId="1" fontId="14" fillId="0" borderId="31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1" fontId="14" fillId="34" borderId="11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1" fontId="18" fillId="33" borderId="56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1" fontId="14" fillId="34" borderId="18" xfId="0" applyNumberFormat="1" applyFont="1" applyFill="1" applyBorder="1" applyAlignment="1">
      <alignment horizontal="center" vertical="center" wrapText="1"/>
    </xf>
    <xf numFmtId="1" fontId="14" fillId="34" borderId="56" xfId="0" applyNumberFormat="1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" fontId="6" fillId="34" borderId="39" xfId="0" applyNumberFormat="1" applyFont="1" applyFill="1" applyBorder="1" applyAlignment="1">
      <alignment horizontal="center" vertical="center" wrapText="1"/>
    </xf>
    <xf numFmtId="1" fontId="6" fillId="34" borderId="36" xfId="0" applyNumberFormat="1" applyFont="1" applyFill="1" applyBorder="1" applyAlignment="1">
      <alignment horizontal="center" vertical="center" wrapText="1"/>
    </xf>
    <xf numFmtId="1" fontId="6" fillId="34" borderId="37" xfId="0" applyNumberFormat="1" applyFont="1" applyFill="1" applyBorder="1" applyAlignment="1">
      <alignment horizontal="center" vertical="center" wrapText="1"/>
    </xf>
    <xf numFmtId="1" fontId="6" fillId="34" borderId="32" xfId="0" applyNumberFormat="1" applyFont="1" applyFill="1" applyBorder="1" applyAlignment="1">
      <alignment horizontal="center" vertical="center" wrapText="1"/>
    </xf>
    <xf numFmtId="1" fontId="6" fillId="34" borderId="38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7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 wrapText="1"/>
    </xf>
    <xf numFmtId="1" fontId="4" fillId="34" borderId="31" xfId="0" applyNumberFormat="1" applyFont="1" applyFill="1" applyBorder="1" applyAlignment="1">
      <alignment horizontal="center" vertical="center" wrapText="1"/>
    </xf>
    <xf numFmtId="1" fontId="56" fillId="34" borderId="18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1" fontId="13" fillId="35" borderId="26" xfId="0" applyNumberFormat="1" applyFont="1" applyFill="1" applyBorder="1" applyAlignment="1">
      <alignment horizontal="center" vertical="center" wrapText="1"/>
    </xf>
    <xf numFmtId="1" fontId="13" fillId="35" borderId="42" xfId="0" applyNumberFormat="1" applyFont="1" applyFill="1" applyBorder="1" applyAlignment="1">
      <alignment horizontal="center" vertical="center" wrapText="1"/>
    </xf>
    <xf numFmtId="1" fontId="13" fillId="35" borderId="33" xfId="0" applyNumberFormat="1" applyFont="1" applyFill="1" applyBorder="1" applyAlignment="1">
      <alignment horizontal="center" vertical="center" wrapText="1"/>
    </xf>
    <xf numFmtId="1" fontId="13" fillId="35" borderId="34" xfId="0" applyNumberFormat="1" applyFont="1" applyFill="1" applyBorder="1" applyAlignment="1">
      <alignment horizontal="center" vertical="center" wrapText="1"/>
    </xf>
    <xf numFmtId="1" fontId="13" fillId="35" borderId="35" xfId="0" applyNumberFormat="1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center" vertical="center" wrapText="1"/>
    </xf>
    <xf numFmtId="1" fontId="13" fillId="35" borderId="40" xfId="0" applyNumberFormat="1" applyFont="1" applyFill="1" applyBorder="1" applyAlignment="1">
      <alignment horizontal="center" vertical="center" wrapText="1"/>
    </xf>
    <xf numFmtId="1" fontId="13" fillId="35" borderId="36" xfId="0" applyNumberFormat="1" applyFont="1" applyFill="1" applyBorder="1" applyAlignment="1">
      <alignment horizontal="center" vertical="center" wrapText="1"/>
    </xf>
    <xf numFmtId="1" fontId="13" fillId="35" borderId="37" xfId="0" applyNumberFormat="1" applyFont="1" applyFill="1" applyBorder="1" applyAlignment="1">
      <alignment horizontal="center" vertical="center" wrapText="1"/>
    </xf>
    <xf numFmtId="1" fontId="13" fillId="35" borderId="60" xfId="0" applyNumberFormat="1" applyFont="1" applyFill="1" applyBorder="1" applyAlignment="1">
      <alignment horizontal="center" vertical="center" wrapText="1"/>
    </xf>
    <xf numFmtId="1" fontId="13" fillId="35" borderId="58" xfId="0" applyNumberFormat="1" applyFont="1" applyFill="1" applyBorder="1" applyAlignment="1">
      <alignment horizontal="center" vertical="center" wrapText="1"/>
    </xf>
    <xf numFmtId="1" fontId="13" fillId="35" borderId="59" xfId="0" applyNumberFormat="1" applyFont="1" applyFill="1" applyBorder="1" applyAlignment="1">
      <alignment horizontal="center" vertical="center" wrapText="1"/>
    </xf>
    <xf numFmtId="0" fontId="13" fillId="35" borderId="61" xfId="0" applyFont="1" applyFill="1" applyBorder="1" applyAlignment="1">
      <alignment horizontal="center" vertical="center" wrapText="1"/>
    </xf>
    <xf numFmtId="0" fontId="14" fillId="35" borderId="36" xfId="0" applyFont="1" applyFill="1" applyBorder="1" applyAlignment="1">
      <alignment horizontal="center" vertical="center" wrapText="1"/>
    </xf>
    <xf numFmtId="0" fontId="13" fillId="35" borderId="62" xfId="0" applyFont="1" applyFill="1" applyBorder="1" applyAlignment="1">
      <alignment horizontal="center" vertical="center" wrapText="1"/>
    </xf>
    <xf numFmtId="0" fontId="13" fillId="35" borderId="38" xfId="0" applyFont="1" applyFill="1" applyBorder="1" applyAlignment="1">
      <alignment horizontal="center" vertical="center" wrapText="1"/>
    </xf>
    <xf numFmtId="0" fontId="13" fillId="35" borderId="36" xfId="0" applyFont="1" applyFill="1" applyBorder="1" applyAlignment="1">
      <alignment horizontal="center" vertical="center" wrapText="1"/>
    </xf>
    <xf numFmtId="1" fontId="13" fillId="35" borderId="56" xfId="0" applyNumberFormat="1" applyFont="1" applyFill="1" applyBorder="1" applyAlignment="1">
      <alignment horizontal="center" vertical="center" wrapText="1"/>
    </xf>
    <xf numFmtId="1" fontId="13" fillId="35" borderId="27" xfId="0" applyNumberFormat="1" applyFont="1" applyFill="1" applyBorder="1" applyAlignment="1">
      <alignment horizontal="center" vertical="center" wrapText="1"/>
    </xf>
    <xf numFmtId="0" fontId="13" fillId="35" borderId="63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64" xfId="0" applyFont="1" applyFill="1" applyBorder="1" applyAlignment="1">
      <alignment horizontal="center" vertical="center" wrapText="1"/>
    </xf>
    <xf numFmtId="1" fontId="13" fillId="35" borderId="38" xfId="0" applyNumberFormat="1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1" fontId="13" fillId="35" borderId="32" xfId="0" applyNumberFormat="1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58" xfId="0" applyFont="1" applyFill="1" applyBorder="1" applyAlignment="1">
      <alignment horizontal="center" vertical="center" wrapText="1"/>
    </xf>
    <xf numFmtId="1" fontId="13" fillId="35" borderId="25" xfId="0" applyNumberFormat="1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67" xfId="0" applyFont="1" applyFill="1" applyBorder="1" applyAlignment="1">
      <alignment horizontal="center" vertical="center" wrapText="1"/>
    </xf>
    <xf numFmtId="0" fontId="14" fillId="35" borderId="25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1" fontId="13" fillId="35" borderId="31" xfId="0" applyNumberFormat="1" applyFont="1" applyFill="1" applyBorder="1" applyAlignment="1">
      <alignment horizontal="center" vertical="center" wrapText="1"/>
    </xf>
    <xf numFmtId="1" fontId="13" fillId="35" borderId="39" xfId="0" applyNumberFormat="1" applyFont="1" applyFill="1" applyBorder="1" applyAlignment="1">
      <alignment horizontal="center" vertical="center" wrapText="1"/>
    </xf>
    <xf numFmtId="0" fontId="14" fillId="35" borderId="58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4" fillId="35" borderId="64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39" xfId="0" applyNumberFormat="1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HN19"/>
  <sheetViews>
    <sheetView tabSelected="1" zoomScale="90" zoomScaleNormal="90" zoomScalePageLayoutView="0" workbookViewId="0" topLeftCell="A1">
      <selection activeCell="AF24" sqref="AF24"/>
    </sheetView>
  </sheetViews>
  <sheetFormatPr defaultColWidth="9.00390625" defaultRowHeight="12.75"/>
  <cols>
    <col min="1" max="1" width="3.375" style="1" customWidth="1"/>
    <col min="2" max="2" width="14.625" style="12" customWidth="1"/>
    <col min="3" max="3" width="3.375" style="12" customWidth="1"/>
    <col min="4" max="4" width="4.625" style="12" customWidth="1"/>
    <col min="5" max="5" width="4.00390625" style="12" customWidth="1"/>
    <col min="6" max="6" width="3.875" style="12" customWidth="1"/>
    <col min="7" max="7" width="3.75390625" style="12" customWidth="1"/>
    <col min="8" max="8" width="3.625" style="12" customWidth="1"/>
    <col min="9" max="9" width="4.625" style="12" customWidth="1"/>
    <col min="10" max="10" width="6.00390625" style="12" customWidth="1"/>
    <col min="11" max="12" width="4.25390625" style="12" customWidth="1"/>
    <col min="13" max="13" width="4.00390625" style="1" customWidth="1"/>
    <col min="14" max="14" width="6.25390625" style="1" customWidth="1"/>
    <col min="15" max="15" width="4.25390625" style="1" customWidth="1"/>
    <col min="16" max="16" width="4.625" style="1" customWidth="1"/>
    <col min="17" max="18" width="4.875" style="1" customWidth="1"/>
    <col min="19" max="19" width="6.125" style="1" customWidth="1"/>
    <col min="20" max="20" width="4.625" style="1" customWidth="1"/>
    <col min="21" max="21" width="3.875" style="1" customWidth="1"/>
    <col min="22" max="22" width="4.125" style="1" customWidth="1"/>
    <col min="23" max="27" width="3.875" style="1" customWidth="1"/>
    <col min="28" max="28" width="3.375" style="1" customWidth="1"/>
    <col min="29" max="31" width="3.875" style="1" customWidth="1"/>
    <col min="32" max="32" width="3.625" style="1" customWidth="1"/>
    <col min="33" max="33" width="4.00390625" style="1" customWidth="1"/>
    <col min="34" max="34" width="3.875" style="1" customWidth="1"/>
    <col min="35" max="36" width="3.75390625" style="1" customWidth="1"/>
    <col min="37" max="37" width="4.375" style="1" customWidth="1"/>
    <col min="38" max="38" width="6.625" style="1" customWidth="1"/>
    <col min="39" max="39" width="3.625" style="1" customWidth="1"/>
    <col min="40" max="16384" width="9.125" style="1" customWidth="1"/>
  </cols>
  <sheetData>
    <row r="1" s="4" customFormat="1" ht="23.25" customHeight="1"/>
    <row r="2" spans="2:36" s="4" customFormat="1" ht="20.25" customHeight="1">
      <c r="B2" s="188" t="s">
        <v>30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</row>
    <row r="3" ht="13.5" thickBot="1"/>
    <row r="4" spans="1:39" ht="18.75" thickBot="1">
      <c r="A4" s="14"/>
      <c r="B4" s="185" t="s">
        <v>9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185" t="s">
        <v>10</v>
      </c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7"/>
    </row>
    <row r="5" spans="1:39" ht="15.75" customHeight="1" thickBot="1">
      <c r="A5" s="198" t="s">
        <v>1</v>
      </c>
      <c r="B5" s="200" t="s">
        <v>19</v>
      </c>
      <c r="C5" s="202" t="s">
        <v>3</v>
      </c>
      <c r="D5" s="190"/>
      <c r="E5" s="203"/>
      <c r="F5" s="190" t="s">
        <v>4</v>
      </c>
      <c r="G5" s="190"/>
      <c r="H5" s="203"/>
      <c r="I5" s="202" t="s">
        <v>5</v>
      </c>
      <c r="J5" s="190"/>
      <c r="K5" s="190"/>
      <c r="L5" s="203"/>
      <c r="M5" s="202" t="s">
        <v>6</v>
      </c>
      <c r="N5" s="190"/>
      <c r="O5" s="190"/>
      <c r="P5" s="203"/>
      <c r="Q5" s="193" t="s">
        <v>2</v>
      </c>
      <c r="R5" s="194"/>
      <c r="S5" s="194"/>
      <c r="T5" s="194"/>
      <c r="U5" s="194"/>
      <c r="V5" s="189" t="s">
        <v>3</v>
      </c>
      <c r="W5" s="190"/>
      <c r="X5" s="191"/>
      <c r="Y5" s="192" t="s">
        <v>4</v>
      </c>
      <c r="Z5" s="190"/>
      <c r="AA5" s="191"/>
      <c r="AB5" s="189" t="s">
        <v>5</v>
      </c>
      <c r="AC5" s="190"/>
      <c r="AD5" s="191"/>
      <c r="AE5" s="189" t="s">
        <v>6</v>
      </c>
      <c r="AF5" s="190"/>
      <c r="AG5" s="191"/>
      <c r="AH5" s="192" t="s">
        <v>7</v>
      </c>
      <c r="AI5" s="190"/>
      <c r="AJ5" s="191"/>
      <c r="AK5" s="195" t="s">
        <v>2</v>
      </c>
      <c r="AL5" s="196"/>
      <c r="AM5" s="197"/>
    </row>
    <row r="6" spans="1:39" ht="37.5" customHeight="1" thickBot="1">
      <c r="A6" s="199"/>
      <c r="B6" s="201"/>
      <c r="C6" s="18" t="s">
        <v>11</v>
      </c>
      <c r="D6" s="13" t="s">
        <v>12</v>
      </c>
      <c r="E6" s="20" t="s">
        <v>13</v>
      </c>
      <c r="F6" s="68" t="s">
        <v>11</v>
      </c>
      <c r="G6" s="132" t="s">
        <v>12</v>
      </c>
      <c r="H6" s="9" t="s">
        <v>13</v>
      </c>
      <c r="I6" s="7" t="s">
        <v>27</v>
      </c>
      <c r="J6" s="119" t="s">
        <v>26</v>
      </c>
      <c r="K6" s="8" t="s">
        <v>12</v>
      </c>
      <c r="L6" s="9" t="s">
        <v>13</v>
      </c>
      <c r="M6" s="68" t="s">
        <v>29</v>
      </c>
      <c r="N6" s="180" t="s">
        <v>26</v>
      </c>
      <c r="O6" s="8" t="s">
        <v>12</v>
      </c>
      <c r="P6" s="9" t="s">
        <v>13</v>
      </c>
      <c r="Q6" s="10" t="s">
        <v>11</v>
      </c>
      <c r="R6" s="177" t="s">
        <v>28</v>
      </c>
      <c r="S6" s="120" t="s">
        <v>26</v>
      </c>
      <c r="T6" s="94" t="s">
        <v>12</v>
      </c>
      <c r="U6" s="78" t="s">
        <v>13</v>
      </c>
      <c r="V6" s="18" t="s">
        <v>11</v>
      </c>
      <c r="W6" s="13" t="s">
        <v>12</v>
      </c>
      <c r="X6" s="20" t="s">
        <v>13</v>
      </c>
      <c r="Y6" s="68" t="s">
        <v>11</v>
      </c>
      <c r="Z6" s="8" t="s">
        <v>12</v>
      </c>
      <c r="AA6" s="9" t="s">
        <v>13</v>
      </c>
      <c r="AB6" s="18" t="s">
        <v>11</v>
      </c>
      <c r="AC6" s="13" t="s">
        <v>12</v>
      </c>
      <c r="AD6" s="20" t="s">
        <v>13</v>
      </c>
      <c r="AE6" s="5" t="s">
        <v>11</v>
      </c>
      <c r="AF6" s="13" t="s">
        <v>12</v>
      </c>
      <c r="AG6" s="11" t="s">
        <v>13</v>
      </c>
      <c r="AH6" s="18" t="s">
        <v>11</v>
      </c>
      <c r="AI6" s="13" t="s">
        <v>0</v>
      </c>
      <c r="AJ6" s="20" t="s">
        <v>13</v>
      </c>
      <c r="AK6" s="15" t="s">
        <v>11</v>
      </c>
      <c r="AL6" s="16" t="s">
        <v>12</v>
      </c>
      <c r="AM6" s="16" t="s">
        <v>13</v>
      </c>
    </row>
    <row r="7" spans="1:39" s="22" customFormat="1" ht="22.5" customHeight="1" thickBot="1">
      <c r="A7" s="45">
        <v>1</v>
      </c>
      <c r="B7" s="61" t="s">
        <v>17</v>
      </c>
      <c r="C7" s="115"/>
      <c r="D7" s="80"/>
      <c r="E7" s="81"/>
      <c r="F7" s="95"/>
      <c r="G7" s="127"/>
      <c r="H7" s="74"/>
      <c r="I7" s="100"/>
      <c r="J7" s="100"/>
      <c r="K7" s="80"/>
      <c r="L7" s="81"/>
      <c r="M7" s="35"/>
      <c r="N7" s="35"/>
      <c r="O7" s="33"/>
      <c r="P7" s="34"/>
      <c r="Q7" s="69">
        <f>SUM(C7,F7)</f>
        <v>0</v>
      </c>
      <c r="R7" s="69">
        <f>I7+M7</f>
        <v>0</v>
      </c>
      <c r="S7" s="69">
        <f>J7+N7</f>
        <v>0</v>
      </c>
      <c r="T7" s="69">
        <f>SUM(D7,G7,K7,O7,)</f>
        <v>0</v>
      </c>
      <c r="U7" s="69">
        <f>SUM(E7,H7,L7,P7,)</f>
        <v>0</v>
      </c>
      <c r="V7" s="70"/>
      <c r="W7" s="71"/>
      <c r="X7" s="72"/>
      <c r="Y7" s="93"/>
      <c r="Z7" s="71"/>
      <c r="AA7" s="72"/>
      <c r="AB7" s="93"/>
      <c r="AC7" s="71"/>
      <c r="AD7" s="72"/>
      <c r="AE7" s="27"/>
      <c r="AF7" s="31"/>
      <c r="AG7" s="26"/>
      <c r="AH7" s="27"/>
      <c r="AI7" s="25"/>
      <c r="AJ7" s="28"/>
      <c r="AK7" s="69">
        <f>SUM(V7,Y7,AB7,AE7,AH7,)</f>
        <v>0</v>
      </c>
      <c r="AL7" s="69">
        <f>SUM(W7,Z7,AC7,AF7,AI7,)</f>
        <v>0</v>
      </c>
      <c r="AM7" s="69">
        <f>SUM(X7,AA7,AD7,AG7,AJ7,)</f>
        <v>0</v>
      </c>
    </row>
    <row r="8" spans="1:39" s="22" customFormat="1" ht="22.5" customHeight="1" thickBot="1">
      <c r="A8" s="45"/>
      <c r="B8" s="62" t="s">
        <v>15</v>
      </c>
      <c r="C8" s="116"/>
      <c r="D8" s="79"/>
      <c r="E8" s="82"/>
      <c r="F8" s="96"/>
      <c r="G8" s="128"/>
      <c r="H8" s="89"/>
      <c r="I8" s="101"/>
      <c r="J8" s="101"/>
      <c r="K8" s="79"/>
      <c r="L8" s="82"/>
      <c r="M8" s="38"/>
      <c r="N8" s="38"/>
      <c r="O8" s="36"/>
      <c r="P8" s="37"/>
      <c r="Q8" s="69">
        <f aca="true" t="shared" si="0" ref="Q8:Q15">SUM(C8,F8)</f>
        <v>0</v>
      </c>
      <c r="R8" s="69">
        <f aca="true" t="shared" si="1" ref="R8:R15">I8+M8</f>
        <v>0</v>
      </c>
      <c r="S8" s="69">
        <f aca="true" t="shared" si="2" ref="S8:S15">J8+N8</f>
        <v>0</v>
      </c>
      <c r="T8" s="69">
        <f aca="true" t="shared" si="3" ref="T8:T15">SUM(D8,G8,K8,O8,)</f>
        <v>0</v>
      </c>
      <c r="U8" s="69">
        <f aca="true" t="shared" si="4" ref="U8:U15">SUM(E8,H8,L8,P8,)</f>
        <v>0</v>
      </c>
      <c r="V8" s="137"/>
      <c r="W8" s="138">
        <v>23</v>
      </c>
      <c r="X8" s="139">
        <v>1</v>
      </c>
      <c r="Y8" s="140"/>
      <c r="Z8" s="138">
        <v>20</v>
      </c>
      <c r="AA8" s="139">
        <v>1</v>
      </c>
      <c r="AB8" s="140"/>
      <c r="AC8" s="138">
        <v>33</v>
      </c>
      <c r="AD8" s="139"/>
      <c r="AE8" s="141"/>
      <c r="AF8" s="142"/>
      <c r="AG8" s="143"/>
      <c r="AH8" s="141"/>
      <c r="AI8" s="144"/>
      <c r="AJ8" s="29"/>
      <c r="AK8" s="69">
        <f aca="true" t="shared" si="5" ref="AK8:AL15">SUM(V8,Y8,AB8,AE8,AH8,)</f>
        <v>0</v>
      </c>
      <c r="AL8" s="69">
        <f t="shared" si="5"/>
        <v>76</v>
      </c>
      <c r="AM8" s="69">
        <f aca="true" t="shared" si="6" ref="AM8:AM15">SUM(X8,AA8,AD8,AG8,AJ8,)</f>
        <v>2</v>
      </c>
    </row>
    <row r="9" spans="1:39" s="22" customFormat="1" ht="25.5" customHeight="1" thickBot="1">
      <c r="A9" s="45"/>
      <c r="B9" s="63" t="s">
        <v>16</v>
      </c>
      <c r="C9" s="117"/>
      <c r="D9" s="85"/>
      <c r="E9" s="86"/>
      <c r="F9" s="104"/>
      <c r="G9" s="129"/>
      <c r="H9" s="91"/>
      <c r="I9" s="102"/>
      <c r="J9" s="103"/>
      <c r="K9" s="83"/>
      <c r="L9" s="84"/>
      <c r="M9" s="41"/>
      <c r="N9" s="41"/>
      <c r="O9" s="39"/>
      <c r="P9" s="40"/>
      <c r="Q9" s="69">
        <f t="shared" si="0"/>
        <v>0</v>
      </c>
      <c r="R9" s="69">
        <f t="shared" si="1"/>
        <v>0</v>
      </c>
      <c r="S9" s="69">
        <f t="shared" si="2"/>
        <v>0</v>
      </c>
      <c r="T9" s="69">
        <f t="shared" si="3"/>
        <v>0</v>
      </c>
      <c r="U9" s="69">
        <f t="shared" si="4"/>
        <v>0</v>
      </c>
      <c r="V9" s="145"/>
      <c r="W9" s="146">
        <v>6</v>
      </c>
      <c r="X9" s="147"/>
      <c r="Y9" s="148"/>
      <c r="Z9" s="149">
        <v>2</v>
      </c>
      <c r="AA9" s="150"/>
      <c r="AB9" s="148"/>
      <c r="AC9" s="149">
        <v>2</v>
      </c>
      <c r="AD9" s="150"/>
      <c r="AE9" s="151"/>
      <c r="AF9" s="152"/>
      <c r="AG9" s="153"/>
      <c r="AH9" s="154"/>
      <c r="AI9" s="155"/>
      <c r="AJ9" s="30"/>
      <c r="AK9" s="69">
        <f t="shared" si="5"/>
        <v>0</v>
      </c>
      <c r="AL9" s="69">
        <f t="shared" si="5"/>
        <v>10</v>
      </c>
      <c r="AM9" s="69">
        <f t="shared" si="6"/>
        <v>0</v>
      </c>
    </row>
    <row r="10" spans="1:39" s="22" customFormat="1" ht="24" customHeight="1" thickBot="1">
      <c r="A10" s="46">
        <v>2</v>
      </c>
      <c r="B10" s="64" t="s">
        <v>18</v>
      </c>
      <c r="C10" s="115"/>
      <c r="D10" s="80">
        <v>24</v>
      </c>
      <c r="E10" s="81">
        <v>1</v>
      </c>
      <c r="F10" s="95"/>
      <c r="G10" s="127">
        <v>17</v>
      </c>
      <c r="H10" s="74">
        <v>1</v>
      </c>
      <c r="I10" s="100"/>
      <c r="J10" s="100"/>
      <c r="K10" s="80"/>
      <c r="L10" s="81"/>
      <c r="M10" s="32"/>
      <c r="N10" s="32"/>
      <c r="O10" s="42"/>
      <c r="P10" s="43"/>
      <c r="Q10" s="69">
        <f t="shared" si="0"/>
        <v>0</v>
      </c>
      <c r="R10" s="69">
        <f t="shared" si="1"/>
        <v>0</v>
      </c>
      <c r="S10" s="69">
        <f t="shared" si="2"/>
        <v>0</v>
      </c>
      <c r="T10" s="69">
        <f t="shared" si="3"/>
        <v>41</v>
      </c>
      <c r="U10" s="69">
        <f t="shared" si="4"/>
        <v>2</v>
      </c>
      <c r="V10" s="156"/>
      <c r="W10" s="168"/>
      <c r="X10" s="136"/>
      <c r="Y10" s="157"/>
      <c r="Z10" s="168">
        <v>20</v>
      </c>
      <c r="AA10" s="136">
        <v>4</v>
      </c>
      <c r="AB10" s="157"/>
      <c r="AC10" s="168">
        <v>25</v>
      </c>
      <c r="AD10" s="136">
        <v>3</v>
      </c>
      <c r="AE10" s="158"/>
      <c r="AF10" s="169">
        <v>29</v>
      </c>
      <c r="AG10" s="170">
        <v>3</v>
      </c>
      <c r="AH10" s="159"/>
      <c r="AI10" s="171">
        <v>23</v>
      </c>
      <c r="AJ10" s="178">
        <v>1</v>
      </c>
      <c r="AK10" s="69">
        <f t="shared" si="5"/>
        <v>0</v>
      </c>
      <c r="AL10" s="69">
        <f t="shared" si="5"/>
        <v>97</v>
      </c>
      <c r="AM10" s="69">
        <f t="shared" si="6"/>
        <v>11</v>
      </c>
    </row>
    <row r="11" spans="1:39" s="22" customFormat="1" ht="18" customHeight="1" thickBot="1">
      <c r="A11" s="46"/>
      <c r="B11" s="65" t="s">
        <v>20</v>
      </c>
      <c r="C11" s="116"/>
      <c r="D11" s="79"/>
      <c r="E11" s="82"/>
      <c r="F11" s="96"/>
      <c r="G11" s="128"/>
      <c r="H11" s="89"/>
      <c r="I11" s="101"/>
      <c r="J11" s="101"/>
      <c r="K11" s="79"/>
      <c r="L11" s="82"/>
      <c r="M11" s="38"/>
      <c r="N11" s="38"/>
      <c r="O11" s="36"/>
      <c r="P11" s="37"/>
      <c r="Q11" s="69">
        <f t="shared" si="0"/>
        <v>0</v>
      </c>
      <c r="R11" s="69">
        <f t="shared" si="1"/>
        <v>0</v>
      </c>
      <c r="S11" s="69">
        <f t="shared" si="2"/>
        <v>0</v>
      </c>
      <c r="T11" s="69">
        <f t="shared" si="3"/>
        <v>0</v>
      </c>
      <c r="U11" s="69">
        <f t="shared" si="4"/>
        <v>0</v>
      </c>
      <c r="V11" s="137"/>
      <c r="W11" s="138"/>
      <c r="X11" s="139"/>
      <c r="Y11" s="140"/>
      <c r="Z11" s="138">
        <v>23</v>
      </c>
      <c r="AA11" s="139"/>
      <c r="AB11" s="140"/>
      <c r="AC11" s="138">
        <v>17</v>
      </c>
      <c r="AD11" s="139"/>
      <c r="AE11" s="160"/>
      <c r="AF11" s="142"/>
      <c r="AG11" s="161"/>
      <c r="AH11" s="141"/>
      <c r="AI11" s="144"/>
      <c r="AJ11" s="141"/>
      <c r="AK11" s="69">
        <f t="shared" si="5"/>
        <v>0</v>
      </c>
      <c r="AL11" s="69">
        <f t="shared" si="5"/>
        <v>40</v>
      </c>
      <c r="AM11" s="69">
        <f t="shared" si="6"/>
        <v>0</v>
      </c>
    </row>
    <row r="12" spans="1:39" s="22" customFormat="1" ht="21" customHeight="1" thickBot="1">
      <c r="A12" s="44"/>
      <c r="B12" s="66" t="s">
        <v>21</v>
      </c>
      <c r="C12" s="117"/>
      <c r="D12" s="85"/>
      <c r="E12" s="86"/>
      <c r="F12" s="104"/>
      <c r="G12" s="129"/>
      <c r="H12" s="91"/>
      <c r="I12" s="103"/>
      <c r="J12" s="103"/>
      <c r="K12" s="85"/>
      <c r="L12" s="86"/>
      <c r="M12" s="41"/>
      <c r="N12" s="41"/>
      <c r="O12" s="39"/>
      <c r="P12" s="40"/>
      <c r="Q12" s="69">
        <f t="shared" si="0"/>
        <v>0</v>
      </c>
      <c r="R12" s="69">
        <f t="shared" si="1"/>
        <v>0</v>
      </c>
      <c r="S12" s="69">
        <f t="shared" si="2"/>
        <v>0</v>
      </c>
      <c r="T12" s="69">
        <f t="shared" si="3"/>
        <v>0</v>
      </c>
      <c r="U12" s="69">
        <f t="shared" si="4"/>
        <v>0</v>
      </c>
      <c r="V12" s="145"/>
      <c r="W12" s="146">
        <v>34</v>
      </c>
      <c r="X12" s="147">
        <v>1</v>
      </c>
      <c r="Y12" s="162"/>
      <c r="Z12" s="146">
        <v>35</v>
      </c>
      <c r="AA12" s="147"/>
      <c r="AB12" s="162"/>
      <c r="AC12" s="146">
        <v>39</v>
      </c>
      <c r="AD12" s="147"/>
      <c r="AE12" s="154"/>
      <c r="AF12" s="152"/>
      <c r="AG12" s="163"/>
      <c r="AH12" s="154"/>
      <c r="AI12" s="155"/>
      <c r="AJ12" s="172"/>
      <c r="AK12" s="69">
        <f t="shared" si="5"/>
        <v>0</v>
      </c>
      <c r="AL12" s="69">
        <f t="shared" si="5"/>
        <v>108</v>
      </c>
      <c r="AM12" s="69">
        <f t="shared" si="6"/>
        <v>1</v>
      </c>
    </row>
    <row r="13" spans="1:39" s="22" customFormat="1" ht="24" customHeight="1" thickBot="1">
      <c r="A13" s="46">
        <v>3</v>
      </c>
      <c r="B13" s="64" t="s">
        <v>14</v>
      </c>
      <c r="C13" s="124"/>
      <c r="D13" s="123">
        <v>9</v>
      </c>
      <c r="E13" s="122"/>
      <c r="F13" s="121">
        <v>1</v>
      </c>
      <c r="G13" s="130">
        <v>5</v>
      </c>
      <c r="H13" s="122"/>
      <c r="I13" s="121"/>
      <c r="J13" s="125">
        <v>4</v>
      </c>
      <c r="K13" s="123">
        <v>7</v>
      </c>
      <c r="L13" s="122"/>
      <c r="M13" s="181">
        <v>1</v>
      </c>
      <c r="N13" s="181">
        <v>5</v>
      </c>
      <c r="O13" s="73">
        <v>15</v>
      </c>
      <c r="P13" s="182">
        <v>1</v>
      </c>
      <c r="Q13" s="69">
        <f t="shared" si="0"/>
        <v>1</v>
      </c>
      <c r="R13" s="69">
        <f t="shared" si="1"/>
        <v>1</v>
      </c>
      <c r="S13" s="69">
        <f t="shared" si="2"/>
        <v>9</v>
      </c>
      <c r="T13" s="69">
        <f t="shared" si="3"/>
        <v>36</v>
      </c>
      <c r="U13" s="69">
        <f t="shared" si="4"/>
        <v>1</v>
      </c>
      <c r="V13" s="156"/>
      <c r="W13" s="168">
        <v>9</v>
      </c>
      <c r="X13" s="136"/>
      <c r="Y13" s="164"/>
      <c r="Z13" s="173">
        <v>12</v>
      </c>
      <c r="AA13" s="174"/>
      <c r="AB13" s="157"/>
      <c r="AC13" s="168">
        <v>9</v>
      </c>
      <c r="AD13" s="136">
        <v>1</v>
      </c>
      <c r="AE13" s="158"/>
      <c r="AF13" s="169">
        <v>23</v>
      </c>
      <c r="AG13" s="170">
        <v>4</v>
      </c>
      <c r="AH13" s="159"/>
      <c r="AI13" s="171">
        <v>27</v>
      </c>
      <c r="AJ13" s="178">
        <v>1</v>
      </c>
      <c r="AK13" s="69">
        <f t="shared" si="5"/>
        <v>0</v>
      </c>
      <c r="AL13" s="69">
        <f t="shared" si="5"/>
        <v>80</v>
      </c>
      <c r="AM13" s="69">
        <f t="shared" si="6"/>
        <v>6</v>
      </c>
    </row>
    <row r="14" spans="1:39" s="22" customFormat="1" ht="25.5" customHeight="1" thickBot="1">
      <c r="A14" s="46"/>
      <c r="B14" s="65" t="s">
        <v>25</v>
      </c>
      <c r="C14" s="116"/>
      <c r="D14" s="79"/>
      <c r="E14" s="82"/>
      <c r="F14" s="96"/>
      <c r="G14" s="128"/>
      <c r="H14" s="89"/>
      <c r="I14" s="96"/>
      <c r="J14" s="101"/>
      <c r="K14" s="88"/>
      <c r="L14" s="89"/>
      <c r="M14" s="38"/>
      <c r="N14" s="38"/>
      <c r="O14" s="36"/>
      <c r="P14" s="37"/>
      <c r="Q14" s="69">
        <f t="shared" si="0"/>
        <v>0</v>
      </c>
      <c r="R14" s="69">
        <f t="shared" si="1"/>
        <v>0</v>
      </c>
      <c r="S14" s="69">
        <f t="shared" si="2"/>
        <v>0</v>
      </c>
      <c r="T14" s="69">
        <f t="shared" si="3"/>
        <v>0</v>
      </c>
      <c r="U14" s="69">
        <f t="shared" si="4"/>
        <v>0</v>
      </c>
      <c r="V14" s="137"/>
      <c r="W14" s="138">
        <v>40</v>
      </c>
      <c r="X14" s="139">
        <v>1</v>
      </c>
      <c r="Y14" s="140"/>
      <c r="Z14" s="138">
        <v>25</v>
      </c>
      <c r="AA14" s="139"/>
      <c r="AB14" s="140"/>
      <c r="AC14" s="138">
        <v>22</v>
      </c>
      <c r="AD14" s="139"/>
      <c r="AE14" s="160"/>
      <c r="AF14" s="142"/>
      <c r="AG14" s="179"/>
      <c r="AH14" s="141"/>
      <c r="AI14" s="144"/>
      <c r="AJ14" s="141"/>
      <c r="AK14" s="69">
        <f t="shared" si="5"/>
        <v>0</v>
      </c>
      <c r="AL14" s="69">
        <f t="shared" si="5"/>
        <v>87</v>
      </c>
      <c r="AM14" s="69">
        <v>1</v>
      </c>
    </row>
    <row r="15" spans="1:77" s="22" customFormat="1" ht="21.75" customHeight="1" thickBot="1">
      <c r="A15" s="44"/>
      <c r="B15" s="66" t="s">
        <v>24</v>
      </c>
      <c r="C15" s="117"/>
      <c r="D15" s="85"/>
      <c r="E15" s="86"/>
      <c r="F15" s="104"/>
      <c r="G15" s="129"/>
      <c r="H15" s="91"/>
      <c r="I15" s="104"/>
      <c r="J15" s="103"/>
      <c r="K15" s="90"/>
      <c r="L15" s="91"/>
      <c r="M15" s="41"/>
      <c r="N15" s="41"/>
      <c r="O15" s="39"/>
      <c r="P15" s="40"/>
      <c r="Q15" s="69">
        <f t="shared" si="0"/>
        <v>0</v>
      </c>
      <c r="R15" s="69">
        <f t="shared" si="1"/>
        <v>0</v>
      </c>
      <c r="S15" s="69">
        <f t="shared" si="2"/>
        <v>0</v>
      </c>
      <c r="T15" s="69">
        <f t="shared" si="3"/>
        <v>0</v>
      </c>
      <c r="U15" s="69">
        <f t="shared" si="4"/>
        <v>0</v>
      </c>
      <c r="V15" s="145"/>
      <c r="W15" s="146">
        <v>2</v>
      </c>
      <c r="X15" s="147"/>
      <c r="Y15" s="148"/>
      <c r="Z15" s="149">
        <v>7</v>
      </c>
      <c r="AA15" s="150"/>
      <c r="AB15" s="148"/>
      <c r="AC15" s="149">
        <v>3</v>
      </c>
      <c r="AD15" s="150"/>
      <c r="AE15" s="165"/>
      <c r="AF15" s="175"/>
      <c r="AG15" s="166"/>
      <c r="AH15" s="165"/>
      <c r="AI15" s="167"/>
      <c r="AJ15" s="176"/>
      <c r="AK15" s="69">
        <f t="shared" si="5"/>
        <v>0</v>
      </c>
      <c r="AL15" s="69">
        <f t="shared" si="5"/>
        <v>12</v>
      </c>
      <c r="AM15" s="69">
        <f t="shared" si="6"/>
        <v>0</v>
      </c>
      <c r="BY15" s="1"/>
    </row>
    <row r="16" spans="1:121" s="19" customFormat="1" ht="16.5" thickBot="1">
      <c r="A16" s="49"/>
      <c r="B16" s="49" t="s">
        <v>8</v>
      </c>
      <c r="C16" s="3">
        <f>SUM(C7:C15)</f>
        <v>0</v>
      </c>
      <c r="D16" s="3">
        <f aca="true" t="shared" si="7" ref="D16:U16">SUM(D7:D15)</f>
        <v>33</v>
      </c>
      <c r="E16" s="3">
        <f t="shared" si="7"/>
        <v>1</v>
      </c>
      <c r="F16" s="3">
        <f t="shared" si="7"/>
        <v>1</v>
      </c>
      <c r="G16" s="3">
        <f t="shared" si="7"/>
        <v>22</v>
      </c>
      <c r="H16" s="3">
        <f t="shared" si="7"/>
        <v>1</v>
      </c>
      <c r="I16" s="3">
        <f t="shared" si="7"/>
        <v>0</v>
      </c>
      <c r="J16" s="3">
        <f t="shared" si="7"/>
        <v>4</v>
      </c>
      <c r="K16" s="3">
        <f t="shared" si="7"/>
        <v>7</v>
      </c>
      <c r="L16" s="3">
        <f t="shared" si="7"/>
        <v>0</v>
      </c>
      <c r="M16" s="3">
        <f t="shared" si="7"/>
        <v>1</v>
      </c>
      <c r="N16" s="3">
        <f t="shared" si="7"/>
        <v>5</v>
      </c>
      <c r="O16" s="3">
        <f t="shared" si="7"/>
        <v>15</v>
      </c>
      <c r="P16" s="3">
        <f t="shared" si="7"/>
        <v>1</v>
      </c>
      <c r="Q16" s="184">
        <f t="shared" si="7"/>
        <v>1</v>
      </c>
      <c r="R16" s="184">
        <f t="shared" si="7"/>
        <v>1</v>
      </c>
      <c r="S16" s="184">
        <f t="shared" si="7"/>
        <v>9</v>
      </c>
      <c r="T16" s="184">
        <f t="shared" si="7"/>
        <v>77</v>
      </c>
      <c r="U16" s="184">
        <f t="shared" si="7"/>
        <v>3</v>
      </c>
      <c r="V16" s="77">
        <f>SUM(V7:V15)</f>
        <v>0</v>
      </c>
      <c r="W16" s="118">
        <f aca="true" t="shared" si="8" ref="W16:AL16">SUM(W7:W15)</f>
        <v>114</v>
      </c>
      <c r="X16" s="48">
        <f t="shared" si="8"/>
        <v>3</v>
      </c>
      <c r="Y16" s="47">
        <f t="shared" si="8"/>
        <v>0</v>
      </c>
      <c r="Z16" s="113">
        <f t="shared" si="8"/>
        <v>144</v>
      </c>
      <c r="AA16" s="77">
        <f t="shared" si="8"/>
        <v>5</v>
      </c>
      <c r="AB16" s="3">
        <f t="shared" si="8"/>
        <v>0</v>
      </c>
      <c r="AC16" s="92">
        <f t="shared" si="8"/>
        <v>150</v>
      </c>
      <c r="AD16" s="24">
        <f t="shared" si="8"/>
        <v>4</v>
      </c>
      <c r="AE16" s="6">
        <f t="shared" si="8"/>
        <v>0</v>
      </c>
      <c r="AF16" s="17">
        <f t="shared" si="8"/>
        <v>52</v>
      </c>
      <c r="AG16" s="2">
        <f t="shared" si="8"/>
        <v>7</v>
      </c>
      <c r="AH16" s="6">
        <f t="shared" si="8"/>
        <v>0</v>
      </c>
      <c r="AI16" s="17">
        <f t="shared" si="8"/>
        <v>50</v>
      </c>
      <c r="AJ16" s="23">
        <f t="shared" si="8"/>
        <v>2</v>
      </c>
      <c r="AK16" s="69">
        <f t="shared" si="8"/>
        <v>0</v>
      </c>
      <c r="AL16" s="87">
        <f t="shared" si="8"/>
        <v>510</v>
      </c>
      <c r="AM16" s="69">
        <v>21</v>
      </c>
      <c r="AN16" s="21"/>
      <c r="AO16" s="21"/>
      <c r="AP16" s="21"/>
      <c r="AQ16" s="21"/>
      <c r="AR16" s="21"/>
      <c r="AS16" s="126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135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</row>
    <row r="17" spans="1:222" s="50" customFormat="1" ht="16.5" thickBot="1">
      <c r="A17" s="57"/>
      <c r="B17" s="99" t="s">
        <v>22</v>
      </c>
      <c r="C17" s="105"/>
      <c r="D17" s="106"/>
      <c r="E17" s="107"/>
      <c r="F17" s="114"/>
      <c r="G17" s="131"/>
      <c r="H17" s="107"/>
      <c r="I17" s="105"/>
      <c r="J17" s="114"/>
      <c r="K17" s="57"/>
      <c r="L17" s="57"/>
      <c r="M17" s="51"/>
      <c r="N17" s="54"/>
      <c r="O17" s="52"/>
      <c r="P17" s="53"/>
      <c r="Q17" s="75">
        <f>SUM(C17,F17,I17,M17,)</f>
        <v>0</v>
      </c>
      <c r="R17" s="75">
        <v>0</v>
      </c>
      <c r="S17" s="75"/>
      <c r="T17" s="75">
        <v>0</v>
      </c>
      <c r="U17" s="75">
        <f>SUM(E17,H17,L17,P17,)</f>
        <v>0</v>
      </c>
      <c r="V17" s="75"/>
      <c r="W17" s="134"/>
      <c r="X17" s="76"/>
      <c r="Y17" s="111"/>
      <c r="Z17" s="133"/>
      <c r="AA17" s="108"/>
      <c r="AB17" s="58"/>
      <c r="AC17" s="59"/>
      <c r="AD17" s="60"/>
      <c r="AE17" s="54"/>
      <c r="AF17" s="52"/>
      <c r="AG17" s="55"/>
      <c r="AH17" s="58"/>
      <c r="AI17" s="59"/>
      <c r="AJ17" s="60"/>
      <c r="AK17" s="98">
        <f>SUM(V17,Y17,AB17,AE17,AH17,)</f>
        <v>0</v>
      </c>
      <c r="AL17" s="98">
        <f>SUM(W17,Z17,AC17,AF17,AI17,)</f>
        <v>0</v>
      </c>
      <c r="AM17" s="98">
        <f>SUM(X17,AA17,AD17,AG17,AJ17,)</f>
        <v>0</v>
      </c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</row>
    <row r="18" spans="1:222" s="50" customFormat="1" ht="16.5" thickBot="1">
      <c r="A18" s="56"/>
      <c r="B18" s="99" t="s">
        <v>23</v>
      </c>
      <c r="C18" s="105"/>
      <c r="D18" s="106"/>
      <c r="E18" s="107"/>
      <c r="F18" s="114"/>
      <c r="G18" s="131"/>
      <c r="H18" s="107"/>
      <c r="I18" s="183"/>
      <c r="J18" s="114"/>
      <c r="K18" s="57"/>
      <c r="L18" s="57"/>
      <c r="M18" s="51"/>
      <c r="N18" s="54"/>
      <c r="O18" s="52"/>
      <c r="P18" s="53"/>
      <c r="Q18" s="75">
        <f>SUM(C18,F18,I18,M18,)</f>
        <v>0</v>
      </c>
      <c r="R18" s="75">
        <v>0</v>
      </c>
      <c r="S18" s="75"/>
      <c r="T18" s="75">
        <v>0</v>
      </c>
      <c r="U18" s="75">
        <f>SUM(E18,H18,L18,P18,)</f>
        <v>0</v>
      </c>
      <c r="V18" s="75"/>
      <c r="W18" s="97"/>
      <c r="X18" s="76"/>
      <c r="Y18" s="112"/>
      <c r="Z18" s="109"/>
      <c r="AA18" s="110"/>
      <c r="AB18" s="58"/>
      <c r="AC18" s="59"/>
      <c r="AD18" s="60"/>
      <c r="AE18" s="54"/>
      <c r="AF18" s="52"/>
      <c r="AG18" s="55"/>
      <c r="AH18" s="51"/>
      <c r="AI18" s="52">
        <v>6</v>
      </c>
      <c r="AJ18" s="53"/>
      <c r="AK18" s="98">
        <f>SUM(V18,Y18,AB18,AE18,AH18,)</f>
        <v>0</v>
      </c>
      <c r="AL18" s="98">
        <v>6</v>
      </c>
      <c r="AM18" s="98">
        <f>SUM(X18,AA18,AD18,AG18,AJ18,)</f>
        <v>0</v>
      </c>
      <c r="AN18" s="126"/>
      <c r="AO18" s="126"/>
      <c r="AP18" s="126"/>
      <c r="AQ18" s="126"/>
      <c r="AR18" s="126"/>
      <c r="AS18" s="1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</row>
    <row r="19" spans="2:12" ht="12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</sheetData>
  <sheetProtection/>
  <mergeCells count="16">
    <mergeCell ref="A5:A6"/>
    <mergeCell ref="B5:B6"/>
    <mergeCell ref="M5:P5"/>
    <mergeCell ref="I5:L5"/>
    <mergeCell ref="F5:H5"/>
    <mergeCell ref="C5:E5"/>
    <mergeCell ref="V4:AM4"/>
    <mergeCell ref="B2:AJ2"/>
    <mergeCell ref="AE5:AG5"/>
    <mergeCell ref="AH5:AJ5"/>
    <mergeCell ref="B4:U4"/>
    <mergeCell ref="AB5:AD5"/>
    <mergeCell ref="Q5:U5"/>
    <mergeCell ref="AK5:AM5"/>
    <mergeCell ref="Y5:AA5"/>
    <mergeCell ref="V5:X5"/>
  </mergeCells>
  <printOptions/>
  <pageMargins left="0.28" right="0.17" top="0.22" bottom="0.47" header="0.2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</dc:creator>
  <cp:keywords/>
  <dc:description/>
  <cp:lastModifiedBy>1</cp:lastModifiedBy>
  <cp:lastPrinted>2018-03-30T06:17:17Z</cp:lastPrinted>
  <dcterms:created xsi:type="dcterms:W3CDTF">2001-06-15T05:19:52Z</dcterms:created>
  <dcterms:modified xsi:type="dcterms:W3CDTF">2018-03-30T10:35:26Z</dcterms:modified>
  <cp:category/>
  <cp:version/>
  <cp:contentType/>
  <cp:contentStatus/>
</cp:coreProperties>
</file>